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<sst xmlns="http://schemas.openxmlformats.org/spreadsheetml/2006/main" count="238" uniqueCount="115">
  <si>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</si>
  <si>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</si>
  <si>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</si>
  <si>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</si>
  <si>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</si>
  <si>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</si>
  <si>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</si>
  <si>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</si>
  <si>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</si>
  <si>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</si>
  <si>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</si>
  <si>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</si>
  <si>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</si>
  <si>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</si>
  <si>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</si>
  <si>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</si>
  <si>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</si>
  <si>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</si>
  <si>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</si>
  <si>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</si>
  <si>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</si>
  <si>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</si>
  <si>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</si>
  <si>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</si>
  <si>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</si>
  <si>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</si>
  <si>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</si>
  <si>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</si>
  <si>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</si>
  <si>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</si>
  <si>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</si>
  <si>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</si>
  <si>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</si>
  <si>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</si>
  <si>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</si>
  <si>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</si>
  <si>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</si>
  <si>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</si>
  <si>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</si>
  <si>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</si>
  <si>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</si>
  <si>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</si>
  <si>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</si>
  <si>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</si>
  <si>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</si>
  <si>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</si>
  <si>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</si>
  <si>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</si>
  <si>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</si>
  <si>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</si>
  <si>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</si>
  <si>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EDUCACIÓN FÍSICA</t>
  </si>
  <si>
    <t>P12</t>
  </si>
  <si>
    <t>X</t>
  </si>
  <si>
    <t>Ciencias Naturales</t>
  </si>
  <si>
    <t>Filosofía  I</t>
  </si>
  <si>
    <t>Taller de lenguaje y comunicación  I</t>
  </si>
  <si>
    <t>Matemática I</t>
  </si>
  <si>
    <t>Métodos y técnicas de estudio y aprendizaje</t>
  </si>
  <si>
    <t>Psicología general y del desarrollo</t>
  </si>
  <si>
    <t>Filosofía II</t>
  </si>
  <si>
    <t>Taller de lenguaje y comunicación II</t>
  </si>
  <si>
    <t>Matemática II</t>
  </si>
  <si>
    <t>Psicología del aprendizaje</t>
  </si>
  <si>
    <t>Ciencias Sociales</t>
  </si>
  <si>
    <t>Pedagogía I</t>
  </si>
  <si>
    <t>Pedagogía II</t>
  </si>
  <si>
    <t>Gestión Educativa</t>
  </si>
  <si>
    <t>Planificación Curricular</t>
  </si>
  <si>
    <t>Comunicación Educacional</t>
  </si>
  <si>
    <t>Didáctica General</t>
  </si>
  <si>
    <t>* Teoría y Práctica General de la Recreación</t>
  </si>
  <si>
    <t>* Fisioterapia y Kinesiología</t>
  </si>
  <si>
    <t>* Administración Deportiva</t>
  </si>
  <si>
    <t>Taller de redacción</t>
  </si>
  <si>
    <t>Estadística Aplicada a la Educación</t>
  </si>
  <si>
    <t>Escuela y Comunidad</t>
  </si>
  <si>
    <t xml:space="preserve">* Administración de la Recreación y Tiempo Libre </t>
  </si>
  <si>
    <t>* Rehabilitación Física</t>
  </si>
  <si>
    <t>* Planificación y Organización de Actividades Deportivas</t>
  </si>
  <si>
    <t>Fútbol I</t>
  </si>
  <si>
    <t>Atletismo I</t>
  </si>
  <si>
    <t>Evaluación Educativa</t>
  </si>
  <si>
    <t>Seminario de la Educación Peruana</t>
  </si>
  <si>
    <t xml:space="preserve">* Ecoturismo Recreativo </t>
  </si>
  <si>
    <t>* Gimnasia Terapéutica y Medicina Física</t>
  </si>
  <si>
    <t>* Gestión Deportiva</t>
  </si>
  <si>
    <t>Gimnasia</t>
  </si>
  <si>
    <t>Anatomía Humana</t>
  </si>
  <si>
    <t>Atletismo II</t>
  </si>
  <si>
    <t>Investigación Científica y Pedagógica</t>
  </si>
  <si>
    <t xml:space="preserve">Arbitraje Deportivo </t>
  </si>
  <si>
    <t>Didáctica de la Educación Física</t>
  </si>
  <si>
    <t>Natación I</t>
  </si>
  <si>
    <t>Basket I</t>
  </si>
  <si>
    <t>Voley I</t>
  </si>
  <si>
    <t>Práctica Preprofesional simulada de planificación, administración, actividades y de observación</t>
  </si>
  <si>
    <t>Gimnasia Deportiva</t>
  </si>
  <si>
    <t>Basket II</t>
  </si>
  <si>
    <t>Fútbol II</t>
  </si>
  <si>
    <t>Voley II</t>
  </si>
  <si>
    <t>Desarrollo y Aprendizaje Moptor</t>
  </si>
  <si>
    <t>Oratoria</t>
  </si>
  <si>
    <t>Práctica Preprofesional discontinua y observación</t>
  </si>
  <si>
    <t>Natación II</t>
  </si>
  <si>
    <t>Fisiología del Ejercicio</t>
  </si>
  <si>
    <t>Gimnasia Rítmica y Folklórica</t>
  </si>
  <si>
    <t>Materiales Educativos para la Educación Física</t>
  </si>
  <si>
    <t>Metodología de la Investigación Pedagógica</t>
  </si>
  <si>
    <t>Práctica Preprofesional Continua</t>
  </si>
  <si>
    <t>Psicología Deportiva</t>
  </si>
  <si>
    <t>Seminario-Taller Investigación Pedagógica</t>
  </si>
  <si>
    <t>Práctica Preprofesional Intensiva</t>
  </si>
  <si>
    <t>Educación Física Infantil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</si>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</sst>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1">
      <selection activeCell="E170" sqref="E170:L170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51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42268</v>
      </c>
    </row>
    <row r="8" spans="2:12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5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>
        <v>2</v>
      </c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53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2416</v>
      </c>
      <c r="G16" s="79">
        <f t="shared" si="0"/>
        <v>2432</v>
      </c>
      <c r="H16" s="79">
        <f t="shared" si="0"/>
        <v>4848</v>
      </c>
      <c r="I16" s="80">
        <f t="shared" si="0"/>
        <v>151</v>
      </c>
      <c r="J16" s="79">
        <f t="shared" si="0"/>
        <v>76</v>
      </c>
      <c r="K16" s="78">
        <f t="shared" si="0"/>
        <v>227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1984</v>
      </c>
      <c r="G17" s="42">
        <f t="shared" si="1"/>
        <v>2112</v>
      </c>
      <c r="H17" s="42">
        <f t="shared" si="1"/>
        <v>4096</v>
      </c>
      <c r="I17" s="76">
        <f t="shared" si="1"/>
        <v>124</v>
      </c>
      <c r="J17" s="42">
        <f t="shared" si="1"/>
        <v>66</v>
      </c>
      <c r="K17" s="75">
        <f t="shared" si="1"/>
        <v>190</v>
      </c>
      <c r="L17" s="74">
        <f>+IF(K17&gt;0,K17/K16,"-")</f>
        <v>0.8370044052863436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432</v>
      </c>
      <c r="G18" s="72">
        <f t="shared" si="2"/>
        <v>320</v>
      </c>
      <c r="H18" s="72">
        <f t="shared" si="2"/>
        <v>752</v>
      </c>
      <c r="I18" s="73">
        <f t="shared" si="2"/>
        <v>27</v>
      </c>
      <c r="J18" s="72">
        <f t="shared" si="2"/>
        <v>10</v>
      </c>
      <c r="K18" s="71">
        <f t="shared" si="2"/>
        <v>37</v>
      </c>
      <c r="L18" s="70">
        <f>+IF(K18&gt;0,K18/K16,"-")</f>
        <v>0.16299559471365638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54</v>
      </c>
      <c r="D24" s="32" t="s">
        <v>27</v>
      </c>
      <c r="E24" s="31" t="s">
        <v>24</v>
      </c>
      <c r="F24" s="30">
        <v>48</v>
      </c>
      <c r="G24" s="30">
        <v>32</v>
      </c>
      <c r="H24" s="42">
        <f aca="true" t="shared" si="4" ref="H24:H55">IF($C24&gt;0,$M24,0)</f>
        <v>80</v>
      </c>
      <c r="I24" s="28">
        <f aca="true" t="shared" si="5" ref="I24:I55">+IF(OR($E$13=$D$11,$E$13=$E$11,$E$13=$F$11),O24,"-")</f>
        <v>3</v>
      </c>
      <c r="J24" s="28">
        <f aca="true" t="shared" si="6" ref="J24:J55">+IF(OR($E$13=$D$11,$E$13=$E$11,$E$13=$F$11),P24,"-")</f>
        <v>1</v>
      </c>
      <c r="K24" s="27">
        <f aca="true" t="shared" si="7" ref="K24:K55">+N24</f>
        <v>4</v>
      </c>
      <c r="L24" s="8"/>
      <c r="M24" s="41">
        <f aca="true" t="shared" si="8" ref="M24:M55">+SUM(F24:G24)</f>
        <v>80</v>
      </c>
      <c r="N24" s="40">
        <f aca="true" t="shared" si="9" ref="N24:N55">+SUM(I24:J24)</f>
        <v>4</v>
      </c>
      <c r="O24" s="39">
        <f aca="true" t="shared" si="10" ref="O24:O55">+IF($H$13&lt;=0,"-",IF($H$13&gt;0,$F24/$H$13))</f>
        <v>3</v>
      </c>
      <c r="P24" s="38">
        <f aca="true" t="shared" si="11" ref="P24:P55">+IF($J$13&lt;=0,"-",IF($J$13&gt;0,$G24/$J$13))</f>
        <v>1</v>
      </c>
    </row>
    <row r="25" spans="2:16" ht="15" customHeight="1">
      <c r="B25" s="25"/>
      <c r="C25" s="37" t="s">
        <v>55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56</v>
      </c>
      <c r="D26" s="25" t="s">
        <v>27</v>
      </c>
      <c r="E26" s="24" t="s">
        <v>24</v>
      </c>
      <c r="F26" s="23">
        <v>48</v>
      </c>
      <c r="G26" s="23">
        <v>32</v>
      </c>
      <c r="H26" s="36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37" t="s">
        <v>57</v>
      </c>
      <c r="D27" s="25" t="s">
        <v>27</v>
      </c>
      <c r="E27" s="24" t="s">
        <v>24</v>
      </c>
      <c r="F27" s="23">
        <v>48</v>
      </c>
      <c r="G27" s="23"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37" t="s">
        <v>58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59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60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61</v>
      </c>
      <c r="D37" s="25" t="s">
        <v>27</v>
      </c>
      <c r="E37" s="24" t="s">
        <v>24</v>
      </c>
      <c r="F37" s="23">
        <v>48</v>
      </c>
      <c r="G37" s="23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26" t="s">
        <v>62</v>
      </c>
      <c r="D38" s="25" t="s">
        <v>27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26" t="s">
        <v>63</v>
      </c>
      <c r="D39" s="25" t="s">
        <v>24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64</v>
      </c>
      <c r="D40" s="25" t="s">
        <v>27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65</v>
      </c>
      <c r="D41" s="25" t="s">
        <v>24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66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67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68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69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70</v>
      </c>
      <c r="D52" s="25" t="s">
        <v>24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26" t="s">
        <v>71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 t="s">
        <v>72</v>
      </c>
      <c r="D54" s="25" t="s">
        <v>24</v>
      </c>
      <c r="E54" s="24" t="s">
        <v>24</v>
      </c>
      <c r="F54" s="23">
        <v>48</v>
      </c>
      <c r="G54" s="23">
        <v>32</v>
      </c>
      <c r="H54" s="22">
        <f t="shared" si="4"/>
        <v>80</v>
      </c>
      <c r="I54" s="21">
        <f t="shared" si="5"/>
        <v>3</v>
      </c>
      <c r="J54" s="21">
        <f t="shared" si="6"/>
        <v>1</v>
      </c>
      <c r="K54" s="20">
        <f t="shared" si="7"/>
        <v>4</v>
      </c>
      <c r="L54" s="8"/>
      <c r="M54" s="19">
        <f t="shared" si="8"/>
        <v>80</v>
      </c>
      <c r="N54" s="18">
        <f t="shared" si="9"/>
        <v>4</v>
      </c>
      <c r="O54" s="17">
        <f t="shared" si="10"/>
        <v>3</v>
      </c>
      <c r="P54" s="16">
        <f t="shared" si="11"/>
        <v>1</v>
      </c>
    </row>
    <row r="55" spans="2:16" ht="15" customHeight="1">
      <c r="B55" s="25"/>
      <c r="C55" s="26" t="s">
        <v>73</v>
      </c>
      <c r="D55" s="25" t="s">
        <v>24</v>
      </c>
      <c r="E55" s="24" t="s">
        <v>24</v>
      </c>
      <c r="F55" s="23">
        <v>48</v>
      </c>
      <c r="G55" s="23">
        <v>32</v>
      </c>
      <c r="H55" s="22">
        <f t="shared" si="4"/>
        <v>80</v>
      </c>
      <c r="I55" s="21">
        <f t="shared" si="5"/>
        <v>3</v>
      </c>
      <c r="J55" s="21">
        <f t="shared" si="6"/>
        <v>1</v>
      </c>
      <c r="K55" s="20">
        <f t="shared" si="7"/>
        <v>4</v>
      </c>
      <c r="L55" s="8"/>
      <c r="M55" s="19">
        <f t="shared" si="8"/>
        <v>80</v>
      </c>
      <c r="N55" s="18">
        <f t="shared" si="9"/>
        <v>4</v>
      </c>
      <c r="O55" s="17">
        <f t="shared" si="10"/>
        <v>3</v>
      </c>
      <c r="P55" s="16">
        <f t="shared" si="11"/>
        <v>1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74</v>
      </c>
      <c r="D60" s="25" t="s">
        <v>24</v>
      </c>
      <c r="E60" s="24" t="s">
        <v>24</v>
      </c>
      <c r="F60" s="30">
        <v>16</v>
      </c>
      <c r="G60" s="30">
        <v>64</v>
      </c>
      <c r="H60" s="29">
        <f t="shared" si="12"/>
        <v>80</v>
      </c>
      <c r="I60" s="28">
        <f t="shared" si="13"/>
        <v>1</v>
      </c>
      <c r="J60" s="28">
        <f t="shared" si="14"/>
        <v>2</v>
      </c>
      <c r="K60" s="27">
        <f t="shared" si="15"/>
        <v>3</v>
      </c>
      <c r="L60" s="8"/>
      <c r="M60" s="19">
        <f t="shared" si="16"/>
        <v>80</v>
      </c>
      <c r="N60" s="18">
        <f t="shared" si="17"/>
        <v>3</v>
      </c>
      <c r="O60" s="17">
        <f t="shared" si="18"/>
        <v>1</v>
      </c>
      <c r="P60" s="16">
        <f t="shared" si="19"/>
        <v>2</v>
      </c>
    </row>
    <row r="61" spans="2:16" ht="15" customHeight="1">
      <c r="B61" s="25"/>
      <c r="C61" s="26" t="s">
        <v>75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26" t="s">
        <v>76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77</v>
      </c>
      <c r="D63" s="25" t="s">
        <v>24</v>
      </c>
      <c r="E63" s="24" t="s">
        <v>24</v>
      </c>
      <c r="F63" s="23">
        <v>48</v>
      </c>
      <c r="G63" s="23">
        <v>32</v>
      </c>
      <c r="H63" s="22">
        <f t="shared" si="12"/>
        <v>80</v>
      </c>
      <c r="I63" s="21">
        <f t="shared" si="13"/>
        <v>3</v>
      </c>
      <c r="J63" s="21">
        <f t="shared" si="14"/>
        <v>1</v>
      </c>
      <c r="K63" s="20">
        <f t="shared" si="15"/>
        <v>4</v>
      </c>
      <c r="L63" s="8"/>
      <c r="M63" s="19">
        <f t="shared" si="16"/>
        <v>80</v>
      </c>
      <c r="N63" s="18">
        <f t="shared" si="17"/>
        <v>4</v>
      </c>
      <c r="O63" s="17">
        <f t="shared" si="18"/>
        <v>3</v>
      </c>
      <c r="P63" s="16">
        <f t="shared" si="19"/>
        <v>1</v>
      </c>
    </row>
    <row r="64" spans="2:16" ht="15" customHeight="1">
      <c r="B64" s="25"/>
      <c r="C64" s="26" t="s">
        <v>78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79</v>
      </c>
      <c r="D65" s="25" t="s">
        <v>24</v>
      </c>
      <c r="E65" s="24" t="s">
        <v>24</v>
      </c>
      <c r="F65" s="23">
        <v>48</v>
      </c>
      <c r="G65" s="23">
        <v>32</v>
      </c>
      <c r="H65" s="22">
        <f t="shared" si="12"/>
        <v>80</v>
      </c>
      <c r="I65" s="21">
        <f t="shared" si="13"/>
        <v>3</v>
      </c>
      <c r="J65" s="21">
        <f t="shared" si="14"/>
        <v>1</v>
      </c>
      <c r="K65" s="20">
        <f t="shared" si="15"/>
        <v>4</v>
      </c>
      <c r="L65" s="8"/>
      <c r="M65" s="19">
        <f t="shared" si="16"/>
        <v>80</v>
      </c>
      <c r="N65" s="18">
        <f t="shared" si="17"/>
        <v>4</v>
      </c>
      <c r="O65" s="17">
        <f t="shared" si="18"/>
        <v>3</v>
      </c>
      <c r="P65" s="16">
        <f t="shared" si="19"/>
        <v>1</v>
      </c>
    </row>
    <row r="66" spans="2:16" ht="15" customHeight="1">
      <c r="B66" s="25"/>
      <c r="C66" s="26" t="s">
        <v>80</v>
      </c>
      <c r="D66" s="25" t="s">
        <v>24</v>
      </c>
      <c r="E66" s="24" t="s">
        <v>24</v>
      </c>
      <c r="F66" s="23">
        <v>48</v>
      </c>
      <c r="G66" s="23">
        <v>32</v>
      </c>
      <c r="H66" s="22">
        <f t="shared" si="12"/>
        <v>80</v>
      </c>
      <c r="I66" s="21">
        <f t="shared" si="13"/>
        <v>3</v>
      </c>
      <c r="J66" s="21">
        <f t="shared" si="14"/>
        <v>1</v>
      </c>
      <c r="K66" s="20">
        <f t="shared" si="15"/>
        <v>4</v>
      </c>
      <c r="L66" s="8"/>
      <c r="M66" s="19">
        <f t="shared" si="16"/>
        <v>80</v>
      </c>
      <c r="N66" s="18">
        <f t="shared" si="17"/>
        <v>4</v>
      </c>
      <c r="O66" s="17">
        <f t="shared" si="18"/>
        <v>3</v>
      </c>
      <c r="P66" s="16">
        <f t="shared" si="19"/>
        <v>1</v>
      </c>
    </row>
    <row r="67" spans="2:16" ht="15" customHeight="1">
      <c r="B67" s="25"/>
      <c r="C67" s="26" t="s">
        <v>81</v>
      </c>
      <c r="D67" s="25" t="s">
        <v>24</v>
      </c>
      <c r="E67" s="24" t="s">
        <v>24</v>
      </c>
      <c r="F67" s="23">
        <v>48</v>
      </c>
      <c r="G67" s="23">
        <v>32</v>
      </c>
      <c r="H67" s="22">
        <f t="shared" si="12"/>
        <v>80</v>
      </c>
      <c r="I67" s="21">
        <f t="shared" si="13"/>
        <v>3</v>
      </c>
      <c r="J67" s="21">
        <f t="shared" si="14"/>
        <v>1</v>
      </c>
      <c r="K67" s="20">
        <f t="shared" si="15"/>
        <v>4</v>
      </c>
      <c r="L67" s="8"/>
      <c r="M67" s="19">
        <f t="shared" si="16"/>
        <v>80</v>
      </c>
      <c r="N67" s="18">
        <f t="shared" si="17"/>
        <v>4</v>
      </c>
      <c r="O67" s="17">
        <f t="shared" si="18"/>
        <v>3</v>
      </c>
      <c r="P67" s="16">
        <f t="shared" si="19"/>
        <v>1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82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83</v>
      </c>
      <c r="D73" s="25" t="s">
        <v>24</v>
      </c>
      <c r="E73" s="24" t="s">
        <v>24</v>
      </c>
      <c r="F73" s="23">
        <v>16</v>
      </c>
      <c r="G73" s="23">
        <v>64</v>
      </c>
      <c r="H73" s="22">
        <f t="shared" si="12"/>
        <v>80</v>
      </c>
      <c r="I73" s="21">
        <f t="shared" si="13"/>
        <v>1</v>
      </c>
      <c r="J73" s="21">
        <f t="shared" si="14"/>
        <v>2</v>
      </c>
      <c r="K73" s="20">
        <f t="shared" si="15"/>
        <v>3</v>
      </c>
      <c r="L73" s="8"/>
      <c r="M73" s="19">
        <f t="shared" si="16"/>
        <v>80</v>
      </c>
      <c r="N73" s="18">
        <f t="shared" si="17"/>
        <v>3</v>
      </c>
      <c r="O73" s="17">
        <f t="shared" si="18"/>
        <v>1</v>
      </c>
      <c r="P73" s="16">
        <f t="shared" si="19"/>
        <v>2</v>
      </c>
    </row>
    <row r="74" spans="2:16" ht="15" customHeight="1">
      <c r="B74" s="25"/>
      <c r="C74" s="26" t="s">
        <v>84</v>
      </c>
      <c r="D74" s="25" t="s">
        <v>24</v>
      </c>
      <c r="E74" s="24" t="s">
        <v>24</v>
      </c>
      <c r="F74" s="23">
        <v>48</v>
      </c>
      <c r="G74" s="23">
        <v>32</v>
      </c>
      <c r="H74" s="22">
        <f t="shared" si="12"/>
        <v>80</v>
      </c>
      <c r="I74" s="21">
        <f t="shared" si="13"/>
        <v>3</v>
      </c>
      <c r="J74" s="21">
        <f t="shared" si="14"/>
        <v>1</v>
      </c>
      <c r="K74" s="20">
        <f t="shared" si="15"/>
        <v>4</v>
      </c>
      <c r="L74" s="8"/>
      <c r="M74" s="19">
        <f t="shared" si="16"/>
        <v>80</v>
      </c>
      <c r="N74" s="18">
        <f t="shared" si="17"/>
        <v>4</v>
      </c>
      <c r="O74" s="17">
        <f t="shared" si="18"/>
        <v>3</v>
      </c>
      <c r="P74" s="16">
        <f t="shared" si="19"/>
        <v>1</v>
      </c>
    </row>
    <row r="75" spans="2:16" ht="15" customHeight="1">
      <c r="B75" s="25"/>
      <c r="C75" s="26" t="s">
        <v>85</v>
      </c>
      <c r="D75" s="25" t="s">
        <v>24</v>
      </c>
      <c r="E75" s="24" t="s">
        <v>24</v>
      </c>
      <c r="F75" s="23">
        <v>48</v>
      </c>
      <c r="G75" s="23">
        <v>32</v>
      </c>
      <c r="H75" s="22">
        <f t="shared" si="12"/>
        <v>80</v>
      </c>
      <c r="I75" s="21">
        <f t="shared" si="13"/>
        <v>3</v>
      </c>
      <c r="J75" s="21">
        <f t="shared" si="14"/>
        <v>1</v>
      </c>
      <c r="K75" s="20">
        <f t="shared" si="15"/>
        <v>4</v>
      </c>
      <c r="L75" s="8"/>
      <c r="M75" s="19">
        <f t="shared" si="16"/>
        <v>80</v>
      </c>
      <c r="N75" s="18">
        <f t="shared" si="17"/>
        <v>4</v>
      </c>
      <c r="O75" s="17">
        <f t="shared" si="18"/>
        <v>3</v>
      </c>
      <c r="P75" s="16">
        <f t="shared" si="19"/>
        <v>1</v>
      </c>
    </row>
    <row r="76" spans="2:16" ht="15" customHeight="1">
      <c r="B76" s="25"/>
      <c r="C76" s="26" t="s">
        <v>86</v>
      </c>
      <c r="D76" s="25" t="s">
        <v>24</v>
      </c>
      <c r="E76" s="24" t="s">
        <v>24</v>
      </c>
      <c r="F76" s="23">
        <v>48</v>
      </c>
      <c r="G76" s="23">
        <v>32</v>
      </c>
      <c r="H76" s="22">
        <f t="shared" si="12"/>
        <v>80</v>
      </c>
      <c r="I76" s="21">
        <f t="shared" si="13"/>
        <v>3</v>
      </c>
      <c r="J76" s="21">
        <f t="shared" si="14"/>
        <v>1</v>
      </c>
      <c r="K76" s="20">
        <f t="shared" si="15"/>
        <v>4</v>
      </c>
      <c r="L76" s="8"/>
      <c r="M76" s="19">
        <f t="shared" si="16"/>
        <v>80</v>
      </c>
      <c r="N76" s="18">
        <f t="shared" si="17"/>
        <v>4</v>
      </c>
      <c r="O76" s="17">
        <f t="shared" si="18"/>
        <v>3</v>
      </c>
      <c r="P76" s="16">
        <f t="shared" si="19"/>
        <v>1</v>
      </c>
    </row>
    <row r="77" spans="2:16" ht="15" customHeight="1">
      <c r="B77" s="25"/>
      <c r="C77" s="26" t="s">
        <v>87</v>
      </c>
      <c r="D77" s="25" t="s">
        <v>24</v>
      </c>
      <c r="E77" s="24" t="s">
        <v>24</v>
      </c>
      <c r="F77" s="23">
        <v>48</v>
      </c>
      <c r="G77" s="23">
        <v>32</v>
      </c>
      <c r="H77" s="22">
        <f t="shared" si="12"/>
        <v>80</v>
      </c>
      <c r="I77" s="21">
        <f t="shared" si="13"/>
        <v>3</v>
      </c>
      <c r="J77" s="21">
        <f t="shared" si="14"/>
        <v>1</v>
      </c>
      <c r="K77" s="20">
        <f t="shared" si="15"/>
        <v>4</v>
      </c>
      <c r="L77" s="8"/>
      <c r="M77" s="19">
        <f t="shared" si="16"/>
        <v>80</v>
      </c>
      <c r="N77" s="18">
        <f t="shared" si="17"/>
        <v>4</v>
      </c>
      <c r="O77" s="17">
        <f t="shared" si="18"/>
        <v>3</v>
      </c>
      <c r="P77" s="16">
        <f t="shared" si="19"/>
        <v>1</v>
      </c>
    </row>
    <row r="78" spans="2:16" ht="15" customHeight="1">
      <c r="B78" s="25"/>
      <c r="C78" s="26" t="s">
        <v>88</v>
      </c>
      <c r="D78" s="25" t="s">
        <v>24</v>
      </c>
      <c r="E78" s="24" t="s">
        <v>24</v>
      </c>
      <c r="F78" s="23">
        <v>48</v>
      </c>
      <c r="G78" s="23">
        <v>32</v>
      </c>
      <c r="H78" s="22">
        <f t="shared" si="12"/>
        <v>80</v>
      </c>
      <c r="I78" s="21">
        <f t="shared" si="13"/>
        <v>3</v>
      </c>
      <c r="J78" s="21">
        <f t="shared" si="14"/>
        <v>1</v>
      </c>
      <c r="K78" s="20">
        <f t="shared" si="15"/>
        <v>4</v>
      </c>
      <c r="L78" s="8"/>
      <c r="M78" s="19">
        <f t="shared" si="16"/>
        <v>80</v>
      </c>
      <c r="N78" s="18">
        <f t="shared" si="17"/>
        <v>4</v>
      </c>
      <c r="O78" s="17">
        <f t="shared" si="18"/>
        <v>3</v>
      </c>
      <c r="P78" s="16">
        <f t="shared" si="19"/>
        <v>1</v>
      </c>
    </row>
    <row r="79" spans="2:16" ht="15" customHeight="1">
      <c r="B79" s="25"/>
      <c r="C79" s="26" t="s">
        <v>89</v>
      </c>
      <c r="D79" s="25" t="s">
        <v>24</v>
      </c>
      <c r="E79" s="24" t="s">
        <v>24</v>
      </c>
      <c r="F79" s="23">
        <v>48</v>
      </c>
      <c r="G79" s="23">
        <v>32</v>
      </c>
      <c r="H79" s="22">
        <f t="shared" si="12"/>
        <v>80</v>
      </c>
      <c r="I79" s="21">
        <f t="shared" si="13"/>
        <v>3</v>
      </c>
      <c r="J79" s="21">
        <f t="shared" si="14"/>
        <v>1</v>
      </c>
      <c r="K79" s="20">
        <f t="shared" si="15"/>
        <v>4</v>
      </c>
      <c r="L79" s="8"/>
      <c r="M79" s="19">
        <f t="shared" si="16"/>
        <v>80</v>
      </c>
      <c r="N79" s="18">
        <f t="shared" si="17"/>
        <v>4</v>
      </c>
      <c r="O79" s="17">
        <f t="shared" si="18"/>
        <v>3</v>
      </c>
      <c r="P79" s="16">
        <f t="shared" si="19"/>
        <v>1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90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91</v>
      </c>
      <c r="D85" s="25" t="s">
        <v>24</v>
      </c>
      <c r="E85" s="24" t="s">
        <v>24</v>
      </c>
      <c r="F85" s="23">
        <v>16</v>
      </c>
      <c r="G85" s="23">
        <v>32</v>
      </c>
      <c r="H85" s="22">
        <f t="shared" si="12"/>
        <v>48</v>
      </c>
      <c r="I85" s="21">
        <f t="shared" si="13"/>
        <v>1</v>
      </c>
      <c r="J85" s="21">
        <f t="shared" si="14"/>
        <v>1</v>
      </c>
      <c r="K85" s="20">
        <f t="shared" si="15"/>
        <v>2</v>
      </c>
      <c r="L85" s="8"/>
      <c r="M85" s="19">
        <f t="shared" si="16"/>
        <v>48</v>
      </c>
      <c r="N85" s="18">
        <f t="shared" si="17"/>
        <v>2</v>
      </c>
      <c r="O85" s="17">
        <f t="shared" si="18"/>
        <v>1</v>
      </c>
      <c r="P85" s="16">
        <f t="shared" si="19"/>
        <v>1</v>
      </c>
    </row>
    <row r="86" spans="2:16" ht="15" customHeight="1">
      <c r="B86" s="25"/>
      <c r="C86" s="26" t="s">
        <v>92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93</v>
      </c>
      <c r="D87" s="25" t="s">
        <v>24</v>
      </c>
      <c r="E87" s="24" t="s">
        <v>24</v>
      </c>
      <c r="F87" s="23">
        <v>48</v>
      </c>
      <c r="G87" s="23">
        <v>32</v>
      </c>
      <c r="H87" s="22">
        <f t="shared" si="12"/>
        <v>80</v>
      </c>
      <c r="I87" s="21">
        <f t="shared" si="13"/>
        <v>3</v>
      </c>
      <c r="J87" s="21">
        <f t="shared" si="14"/>
        <v>1</v>
      </c>
      <c r="K87" s="20">
        <f t="shared" si="15"/>
        <v>4</v>
      </c>
      <c r="L87" s="8"/>
      <c r="M87" s="19">
        <f t="shared" si="16"/>
        <v>80</v>
      </c>
      <c r="N87" s="18">
        <f t="shared" si="17"/>
        <v>4</v>
      </c>
      <c r="O87" s="17">
        <f t="shared" si="18"/>
        <v>3</v>
      </c>
      <c r="P87" s="16">
        <f t="shared" si="19"/>
        <v>1</v>
      </c>
    </row>
    <row r="88" spans="2:16" ht="15" customHeight="1">
      <c r="B88" s="25"/>
      <c r="C88" s="26" t="s">
        <v>94</v>
      </c>
      <c r="D88" s="25" t="s">
        <v>24</v>
      </c>
      <c r="E88" s="24" t="s">
        <v>24</v>
      </c>
      <c r="F88" s="23">
        <v>48</v>
      </c>
      <c r="G88" s="23">
        <v>32</v>
      </c>
      <c r="H88" s="22">
        <f aca="true" t="shared" si="20" ref="H88:H119">IF($C88&gt;0,$M88,0)</f>
        <v>80</v>
      </c>
      <c r="I88" s="21">
        <f aca="true" t="shared" si="21" ref="I88:I119">+IF(OR($E$13=$D$11,$E$13=$E$11,$E$13=$F$11),O88,"-")</f>
        <v>3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4</v>
      </c>
      <c r="L88" s="8"/>
      <c r="M88" s="19">
        <f aca="true" t="shared" si="24" ref="M88:M119">+SUM(F88:G88)</f>
        <v>80</v>
      </c>
      <c r="N88" s="18">
        <f aca="true" t="shared" si="25" ref="N88:N119">+SUM(I88:J88)</f>
        <v>4</v>
      </c>
      <c r="O88" s="17">
        <f aca="true" t="shared" si="26" ref="O88:O119">+IF($H$13&lt;=0,"-",IF($H$13&gt;0,$F88/$H$13))</f>
        <v>3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26" t="s">
        <v>95</v>
      </c>
      <c r="D89" s="25" t="s">
        <v>24</v>
      </c>
      <c r="E89" s="24" t="s">
        <v>24</v>
      </c>
      <c r="F89" s="23">
        <v>48</v>
      </c>
      <c r="G89" s="23">
        <v>32</v>
      </c>
      <c r="H89" s="22">
        <f t="shared" si="20"/>
        <v>80</v>
      </c>
      <c r="I89" s="21">
        <f t="shared" si="21"/>
        <v>3</v>
      </c>
      <c r="J89" s="21">
        <f t="shared" si="22"/>
        <v>1</v>
      </c>
      <c r="K89" s="20">
        <f t="shared" si="23"/>
        <v>4</v>
      </c>
      <c r="L89" s="8"/>
      <c r="M89" s="19">
        <f t="shared" si="24"/>
        <v>80</v>
      </c>
      <c r="N89" s="18">
        <f t="shared" si="25"/>
        <v>4</v>
      </c>
      <c r="O89" s="17">
        <f t="shared" si="26"/>
        <v>3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96</v>
      </c>
      <c r="D96" s="32" t="s">
        <v>24</v>
      </c>
      <c r="E96" s="31" t="s">
        <v>24</v>
      </c>
      <c r="F96" s="30">
        <v>16</v>
      </c>
      <c r="G96" s="30">
        <v>64</v>
      </c>
      <c r="H96" s="29">
        <f t="shared" si="20"/>
        <v>80</v>
      </c>
      <c r="I96" s="28">
        <f t="shared" si="21"/>
        <v>1</v>
      </c>
      <c r="J96" s="28">
        <f t="shared" si="22"/>
        <v>2</v>
      </c>
      <c r="K96" s="27">
        <f t="shared" si="23"/>
        <v>3</v>
      </c>
      <c r="L96" s="8"/>
      <c r="M96" s="19">
        <f t="shared" si="24"/>
        <v>80</v>
      </c>
      <c r="N96" s="18">
        <f t="shared" si="25"/>
        <v>3</v>
      </c>
      <c r="O96" s="17">
        <f t="shared" si="26"/>
        <v>1</v>
      </c>
      <c r="P96" s="16">
        <f t="shared" si="27"/>
        <v>2</v>
      </c>
    </row>
    <row r="97" spans="2:16" ht="15" customHeight="1">
      <c r="B97" s="25"/>
      <c r="C97" s="26" t="s">
        <v>97</v>
      </c>
      <c r="D97" s="25" t="s">
        <v>24</v>
      </c>
      <c r="E97" s="24" t="s">
        <v>24</v>
      </c>
      <c r="F97" s="23">
        <v>48</v>
      </c>
      <c r="G97" s="23">
        <v>32</v>
      </c>
      <c r="H97" s="22">
        <f t="shared" si="20"/>
        <v>80</v>
      </c>
      <c r="I97" s="21">
        <f t="shared" si="21"/>
        <v>3</v>
      </c>
      <c r="J97" s="21">
        <f t="shared" si="22"/>
        <v>1</v>
      </c>
      <c r="K97" s="20">
        <f t="shared" si="23"/>
        <v>4</v>
      </c>
      <c r="L97" s="8"/>
      <c r="M97" s="19">
        <f t="shared" si="24"/>
        <v>80</v>
      </c>
      <c r="N97" s="18">
        <f t="shared" si="25"/>
        <v>4</v>
      </c>
      <c r="O97" s="17">
        <f t="shared" si="26"/>
        <v>3</v>
      </c>
      <c r="P97" s="16">
        <f t="shared" si="27"/>
        <v>1</v>
      </c>
    </row>
    <row r="98" spans="2:16" ht="15" customHeight="1">
      <c r="B98" s="25"/>
      <c r="C98" s="26" t="s">
        <v>98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99</v>
      </c>
      <c r="D99" s="25" t="s">
        <v>24</v>
      </c>
      <c r="E99" s="24" t="s">
        <v>24</v>
      </c>
      <c r="F99" s="23">
        <v>48</v>
      </c>
      <c r="G99" s="23">
        <v>32</v>
      </c>
      <c r="H99" s="22">
        <f t="shared" si="20"/>
        <v>80</v>
      </c>
      <c r="I99" s="21">
        <f t="shared" si="21"/>
        <v>3</v>
      </c>
      <c r="J99" s="21">
        <f t="shared" si="22"/>
        <v>1</v>
      </c>
      <c r="K99" s="20">
        <f t="shared" si="23"/>
        <v>4</v>
      </c>
      <c r="L99" s="8"/>
      <c r="M99" s="19">
        <f t="shared" si="24"/>
        <v>80</v>
      </c>
      <c r="N99" s="18">
        <f t="shared" si="25"/>
        <v>4</v>
      </c>
      <c r="O99" s="17">
        <f t="shared" si="26"/>
        <v>3</v>
      </c>
      <c r="P99" s="16">
        <f t="shared" si="27"/>
        <v>1</v>
      </c>
    </row>
    <row r="100" spans="2:16" ht="15" customHeight="1">
      <c r="B100" s="25"/>
      <c r="C100" s="26" t="s">
        <v>100</v>
      </c>
      <c r="D100" s="25" t="s">
        <v>24</v>
      </c>
      <c r="E100" s="24" t="s">
        <v>24</v>
      </c>
      <c r="F100" s="23">
        <v>48</v>
      </c>
      <c r="G100" s="23">
        <v>32</v>
      </c>
      <c r="H100" s="22">
        <f t="shared" si="20"/>
        <v>80</v>
      </c>
      <c r="I100" s="21">
        <f t="shared" si="21"/>
        <v>3</v>
      </c>
      <c r="J100" s="21">
        <f t="shared" si="22"/>
        <v>1</v>
      </c>
      <c r="K100" s="20">
        <f t="shared" si="23"/>
        <v>4</v>
      </c>
      <c r="L100" s="8"/>
      <c r="M100" s="19">
        <f t="shared" si="24"/>
        <v>80</v>
      </c>
      <c r="N100" s="18">
        <f t="shared" si="25"/>
        <v>4</v>
      </c>
      <c r="O100" s="17">
        <f t="shared" si="26"/>
        <v>3</v>
      </c>
      <c r="P100" s="16">
        <f t="shared" si="27"/>
        <v>1</v>
      </c>
    </row>
    <row r="101" spans="2:16" ht="15" customHeight="1">
      <c r="B101" s="25"/>
      <c r="C101" s="26" t="s">
        <v>101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 t="s">
        <v>102</v>
      </c>
      <c r="D102" s="25" t="s">
        <v>24</v>
      </c>
      <c r="E102" s="24" t="s">
        <v>24</v>
      </c>
      <c r="F102" s="23">
        <v>16</v>
      </c>
      <c r="G102" s="23">
        <v>32</v>
      </c>
      <c r="H102" s="22">
        <f t="shared" si="20"/>
        <v>48</v>
      </c>
      <c r="I102" s="21">
        <f t="shared" si="21"/>
        <v>1</v>
      </c>
      <c r="J102" s="21">
        <f t="shared" si="22"/>
        <v>1</v>
      </c>
      <c r="K102" s="20">
        <f t="shared" si="23"/>
        <v>2</v>
      </c>
      <c r="L102" s="8"/>
      <c r="M102" s="19">
        <f t="shared" si="24"/>
        <v>48</v>
      </c>
      <c r="N102" s="18">
        <f t="shared" si="25"/>
        <v>2</v>
      </c>
      <c r="O102" s="17">
        <f t="shared" si="26"/>
        <v>1</v>
      </c>
      <c r="P102" s="16">
        <f t="shared" si="27"/>
        <v>1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103</v>
      </c>
      <c r="D108" s="25" t="s">
        <v>24</v>
      </c>
      <c r="E108" s="24" t="s">
        <v>24</v>
      </c>
      <c r="F108" s="30">
        <v>0</v>
      </c>
      <c r="G108" s="30">
        <v>128</v>
      </c>
      <c r="H108" s="29">
        <f t="shared" si="20"/>
        <v>128</v>
      </c>
      <c r="I108" s="28">
        <f t="shared" si="21"/>
        <v>0</v>
      </c>
      <c r="J108" s="28">
        <f t="shared" si="22"/>
        <v>4</v>
      </c>
      <c r="K108" s="27">
        <f t="shared" si="23"/>
        <v>4</v>
      </c>
      <c r="L108" s="8"/>
      <c r="M108" s="19">
        <f t="shared" si="24"/>
        <v>128</v>
      </c>
      <c r="N108" s="18">
        <f t="shared" si="25"/>
        <v>4</v>
      </c>
      <c r="O108" s="17">
        <f t="shared" si="26"/>
        <v>0</v>
      </c>
      <c r="P108" s="16">
        <f t="shared" si="27"/>
        <v>4</v>
      </c>
    </row>
    <row r="109" spans="2:16" ht="15" customHeight="1">
      <c r="B109" s="25"/>
      <c r="C109" s="26" t="s">
        <v>104</v>
      </c>
      <c r="D109" s="25" t="s">
        <v>24</v>
      </c>
      <c r="E109" s="24" t="s">
        <v>24</v>
      </c>
      <c r="F109" s="23">
        <v>48</v>
      </c>
      <c r="G109" s="23">
        <v>32</v>
      </c>
      <c r="H109" s="22">
        <f t="shared" si="20"/>
        <v>80</v>
      </c>
      <c r="I109" s="21">
        <f t="shared" si="21"/>
        <v>3</v>
      </c>
      <c r="J109" s="21">
        <f t="shared" si="22"/>
        <v>1</v>
      </c>
      <c r="K109" s="20">
        <f t="shared" si="23"/>
        <v>4</v>
      </c>
      <c r="L109" s="8"/>
      <c r="M109" s="19">
        <f t="shared" si="24"/>
        <v>80</v>
      </c>
      <c r="N109" s="18">
        <f t="shared" si="25"/>
        <v>4</v>
      </c>
      <c r="O109" s="17">
        <f t="shared" si="26"/>
        <v>3</v>
      </c>
      <c r="P109" s="16">
        <f t="shared" si="27"/>
        <v>1</v>
      </c>
    </row>
    <row r="110" spans="2:16" ht="15" customHeight="1">
      <c r="B110" s="25"/>
      <c r="C110" s="26" t="s">
        <v>105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106</v>
      </c>
      <c r="D111" s="25" t="s">
        <v>24</v>
      </c>
      <c r="E111" s="24" t="s">
        <v>24</v>
      </c>
      <c r="F111" s="23">
        <v>48</v>
      </c>
      <c r="G111" s="23">
        <v>32</v>
      </c>
      <c r="H111" s="22">
        <f t="shared" si="20"/>
        <v>80</v>
      </c>
      <c r="I111" s="21">
        <f t="shared" si="21"/>
        <v>3</v>
      </c>
      <c r="J111" s="21">
        <f t="shared" si="22"/>
        <v>1</v>
      </c>
      <c r="K111" s="20">
        <f t="shared" si="23"/>
        <v>4</v>
      </c>
      <c r="L111" s="8"/>
      <c r="M111" s="19">
        <f t="shared" si="24"/>
        <v>80</v>
      </c>
      <c r="N111" s="18">
        <f t="shared" si="25"/>
        <v>4</v>
      </c>
      <c r="O111" s="17">
        <f t="shared" si="26"/>
        <v>3</v>
      </c>
      <c r="P111" s="16">
        <f t="shared" si="27"/>
        <v>1</v>
      </c>
    </row>
    <row r="112" spans="2:16" ht="15" customHeight="1">
      <c r="B112" s="25"/>
      <c r="C112" s="26" t="s">
        <v>107</v>
      </c>
      <c r="D112" s="25" t="s">
        <v>24</v>
      </c>
      <c r="E112" s="24" t="s">
        <v>24</v>
      </c>
      <c r="F112" s="23">
        <v>64</v>
      </c>
      <c r="G112" s="23">
        <v>0</v>
      </c>
      <c r="H112" s="22">
        <f t="shared" si="20"/>
        <v>64</v>
      </c>
      <c r="I112" s="21">
        <f t="shared" si="21"/>
        <v>4</v>
      </c>
      <c r="J112" s="21">
        <f t="shared" si="22"/>
        <v>0</v>
      </c>
      <c r="K112" s="20">
        <f t="shared" si="23"/>
        <v>4</v>
      </c>
      <c r="L112" s="8"/>
      <c r="M112" s="19">
        <f t="shared" si="24"/>
        <v>64</v>
      </c>
      <c r="N112" s="18">
        <f t="shared" si="25"/>
        <v>4</v>
      </c>
      <c r="O112" s="17">
        <f t="shared" si="26"/>
        <v>4</v>
      </c>
      <c r="P112" s="16">
        <f t="shared" si="27"/>
        <v>0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>
        <f t="shared" si="22"/>
        <v>0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>
        <f t="shared" si="27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108</v>
      </c>
      <c r="D120" s="32" t="s">
        <v>24</v>
      </c>
      <c r="E120" s="31" t="s">
        <v>24</v>
      </c>
      <c r="F120" s="30">
        <v>48</v>
      </c>
      <c r="G120" s="30">
        <v>32</v>
      </c>
      <c r="H120" s="29">
        <f aca="true" t="shared" si="28" ref="H120:H151">IF($C120&gt;0,$M120,0)</f>
        <v>80</v>
      </c>
      <c r="I120" s="28">
        <f aca="true" t="shared" si="29" ref="I120:I151">+IF(OR($E$13=$D$11,$E$13=$E$11,$E$13=$F$11),O120,"-")</f>
        <v>3</v>
      </c>
      <c r="J120" s="28">
        <f aca="true" t="shared" si="30" ref="J120:J151">+IF(OR($E$13=$D$11,$E$13=$E$11,$E$13=$F$11),P120,"-")</f>
        <v>1</v>
      </c>
      <c r="K120" s="27">
        <f aca="true" t="shared" si="31" ref="K120:K151">+N120</f>
        <v>4</v>
      </c>
      <c r="L120" s="8"/>
      <c r="M120" s="19">
        <f aca="true" t="shared" si="32" ref="M120:M151">+SUM(F120:G120)</f>
        <v>80</v>
      </c>
      <c r="N120" s="18">
        <f aca="true" t="shared" si="33" ref="N120:N151">+SUM(I120:J120)</f>
        <v>4</v>
      </c>
      <c r="O120" s="17">
        <f aca="true" t="shared" si="34" ref="O120:O151">+IF($H$13&lt;=0,"-",IF($H$13&gt;0,$F120/$H$13))</f>
        <v>3</v>
      </c>
      <c r="P120" s="16">
        <f aca="true" t="shared" si="35" ref="P120:P151">+IF($J$13&lt;=0,"-",IF($J$13&gt;0,$G120/$J$13))</f>
        <v>1</v>
      </c>
    </row>
    <row r="121" spans="2:16" ht="15" customHeight="1">
      <c r="B121" s="25"/>
      <c r="C121" s="26" t="s">
        <v>109</v>
      </c>
      <c r="D121" s="25" t="s">
        <v>24</v>
      </c>
      <c r="E121" s="24" t="s">
        <v>24</v>
      </c>
      <c r="F121" s="23">
        <v>0</v>
      </c>
      <c r="G121" s="23">
        <v>160</v>
      </c>
      <c r="H121" s="22">
        <f t="shared" si="28"/>
        <v>160</v>
      </c>
      <c r="I121" s="21">
        <f t="shared" si="29"/>
        <v>0</v>
      </c>
      <c r="J121" s="21">
        <f t="shared" si="30"/>
        <v>5</v>
      </c>
      <c r="K121" s="20">
        <f t="shared" si="31"/>
        <v>5</v>
      </c>
      <c r="L121" s="8"/>
      <c r="M121" s="19">
        <f t="shared" si="32"/>
        <v>160</v>
      </c>
      <c r="N121" s="18">
        <f t="shared" si="33"/>
        <v>5</v>
      </c>
      <c r="O121" s="17">
        <f t="shared" si="34"/>
        <v>0</v>
      </c>
      <c r="P121" s="16">
        <f t="shared" si="35"/>
        <v>5</v>
      </c>
    </row>
    <row r="122" spans="2:16" ht="15" customHeight="1">
      <c r="B122" s="25"/>
      <c r="C122" s="26" t="s">
        <v>110</v>
      </c>
      <c r="D122" s="25" t="s">
        <v>24</v>
      </c>
      <c r="E122" s="24" t="s">
        <v>24</v>
      </c>
      <c r="F122" s="23">
        <v>32</v>
      </c>
      <c r="G122" s="23">
        <v>32</v>
      </c>
      <c r="H122" s="22">
        <f t="shared" si="28"/>
        <v>64</v>
      </c>
      <c r="I122" s="21">
        <f t="shared" si="29"/>
        <v>2</v>
      </c>
      <c r="J122" s="21">
        <f t="shared" si="30"/>
        <v>1</v>
      </c>
      <c r="K122" s="20">
        <f t="shared" si="31"/>
        <v>3</v>
      </c>
      <c r="L122" s="8"/>
      <c r="M122" s="19">
        <f t="shared" si="32"/>
        <v>64</v>
      </c>
      <c r="N122" s="18">
        <f t="shared" si="33"/>
        <v>3</v>
      </c>
      <c r="O122" s="17">
        <f t="shared" si="34"/>
        <v>2</v>
      </c>
      <c r="P122" s="16">
        <f t="shared" si="35"/>
        <v>1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>
        <f t="shared" si="30"/>
        <v>0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>
        <f t="shared" si="35"/>
        <v>0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111</v>
      </c>
      <c r="D132" s="32" t="s">
        <v>24</v>
      </c>
      <c r="E132" s="31" t="s">
        <v>24</v>
      </c>
      <c r="F132" s="30">
        <v>48</v>
      </c>
      <c r="G132" s="30">
        <v>32</v>
      </c>
      <c r="H132" s="29">
        <f t="shared" si="28"/>
        <v>80</v>
      </c>
      <c r="I132" s="28">
        <f t="shared" si="29"/>
        <v>3</v>
      </c>
      <c r="J132" s="28">
        <f t="shared" si="30"/>
        <v>1</v>
      </c>
      <c r="K132" s="27">
        <f t="shared" si="31"/>
        <v>4</v>
      </c>
      <c r="L132" s="8"/>
      <c r="M132" s="19">
        <f t="shared" si="32"/>
        <v>80</v>
      </c>
      <c r="N132" s="18">
        <f t="shared" si="33"/>
        <v>4</v>
      </c>
      <c r="O132" s="17">
        <f t="shared" si="34"/>
        <v>3</v>
      </c>
      <c r="P132" s="16">
        <f t="shared" si="35"/>
        <v>1</v>
      </c>
    </row>
    <row r="133" spans="2:16" ht="15" customHeight="1">
      <c r="B133" s="25"/>
      <c r="C133" s="26" t="s">
        <v>112</v>
      </c>
      <c r="D133" s="25" t="s">
        <v>24</v>
      </c>
      <c r="E133" s="24" t="s">
        <v>24</v>
      </c>
      <c r="F133" s="23">
        <v>0</v>
      </c>
      <c r="G133" s="23">
        <v>256</v>
      </c>
      <c r="H133" s="22">
        <f t="shared" si="28"/>
        <v>256</v>
      </c>
      <c r="I133" s="21">
        <f t="shared" si="29"/>
        <v>0</v>
      </c>
      <c r="J133" s="21">
        <f t="shared" si="30"/>
        <v>8</v>
      </c>
      <c r="K133" s="20">
        <f t="shared" si="31"/>
        <v>8</v>
      </c>
      <c r="L133" s="8"/>
      <c r="M133" s="19">
        <f t="shared" si="32"/>
        <v>256</v>
      </c>
      <c r="N133" s="18">
        <f t="shared" si="33"/>
        <v>8</v>
      </c>
      <c r="O133" s="17">
        <f t="shared" si="34"/>
        <v>0</v>
      </c>
      <c r="P133" s="16">
        <f t="shared" si="35"/>
        <v>8</v>
      </c>
    </row>
    <row r="134" spans="2:16" ht="15" customHeight="1">
      <c r="B134" s="25"/>
      <c r="C134" s="26" t="s">
        <v>113</v>
      </c>
      <c r="D134" s="25" t="s">
        <v>24</v>
      </c>
      <c r="E134" s="24" t="s">
        <v>24</v>
      </c>
      <c r="F134" s="23">
        <v>32</v>
      </c>
      <c r="G134" s="23">
        <v>32</v>
      </c>
      <c r="H134" s="22">
        <f t="shared" si="28"/>
        <v>64</v>
      </c>
      <c r="I134" s="21">
        <f t="shared" si="29"/>
        <v>2</v>
      </c>
      <c r="J134" s="21">
        <f t="shared" si="30"/>
        <v>1</v>
      </c>
      <c r="K134" s="20">
        <f t="shared" si="31"/>
        <v>3</v>
      </c>
      <c r="L134" s="8"/>
      <c r="M134" s="19">
        <f t="shared" si="32"/>
        <v>64</v>
      </c>
      <c r="N134" s="18">
        <f t="shared" si="33"/>
        <v>3</v>
      </c>
      <c r="O134" s="17">
        <f t="shared" si="34"/>
        <v>2</v>
      </c>
      <c r="P134" s="16">
        <f t="shared" si="35"/>
        <v>1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114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11" dxfId="0" operator="lessThanOrEqual">
      <formula>0</formula>
    </cfRule>
  </conditionalFormatting>
  <conditionalFormatting sqref="L8">
    <cfRule type="cellIs" priority="10" dxfId="0" operator="lessThanOrEqual">
      <formula>0</formula>
    </cfRule>
  </conditionalFormatting>
  <conditionalFormatting sqref="C8">
    <cfRule type="cellIs" priority="9" dxfId="0" operator="lessThanOrEqual">
      <formula>0</formula>
    </cfRule>
  </conditionalFormatting>
  <conditionalFormatting sqref="L9">
    <cfRule type="cellIs" priority="8" dxfId="0" operator="lessThanOrEqual">
      <formula>0</formula>
    </cfRule>
  </conditionalFormatting>
  <conditionalFormatting sqref="E6:L6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C7">
    <cfRule type="cellIs" priority="5" dxfId="0" operator="lessThanOrEqual">
      <formula>0</formula>
    </cfRule>
  </conditionalFormatting>
  <conditionalFormatting sqref="I7">
    <cfRule type="cellIs" priority="4" dxfId="0" operator="lessThanOrEqual">
      <formula>0</formula>
    </cfRule>
  </conditionalFormatting>
  <conditionalFormatting sqref="L7">
    <cfRule type="cellIs" priority="3" dxfId="0" operator="lessThanOrEqual">
      <formula>0</formula>
    </cfRule>
  </conditionalFormatting>
  <conditionalFormatting sqref="L8">
    <cfRule type="cellIs" priority="2" dxfId="0" operator="lessThanOrEqual">
      <formula>0</formula>
    </cfRule>
  </conditionalFormatting>
  <conditionalFormatting sqref="L9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2016-02-15T17:25:58Z</cp:lastPrinted>
  <dcterms:created xsi:type="dcterms:W3CDTF">2016-01-05T23:37:30Z</dcterms:created>
  <dcterms:modified xsi:type="dcterms:W3CDTF">2016-02-15T17:26:04Z</dcterms:modified>
  <cp:category/>
  <cp:version/>
  <cp:contentType/>
  <cp:contentStatus/>
</cp:coreProperties>
</file>